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9440" windowHeight="7995"/>
  </bookViews>
  <sheets>
    <sheet name="Income and expenditure" sheetId="1" r:id="rId1"/>
    <sheet name="Balance Sheet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I17" i="2"/>
  <c r="H17"/>
  <c r="G17"/>
  <c r="F55" i="1"/>
  <c r="E55"/>
  <c r="O53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4"/>
  <c r="I42" i="2"/>
  <c r="H42"/>
  <c r="G42"/>
  <c r="I21"/>
  <c r="I28"/>
  <c r="I22"/>
  <c r="G23"/>
  <c r="G29"/>
  <c r="O31" i="1"/>
  <c r="P31"/>
  <c r="O7"/>
  <c r="P7"/>
  <c r="G31"/>
  <c r="G5"/>
  <c r="G4"/>
  <c r="E40"/>
  <c r="G40"/>
  <c r="F7"/>
  <c r="G7"/>
  <c r="F46"/>
  <c r="E46"/>
  <c r="E49"/>
  <c r="O46"/>
  <c r="P46"/>
  <c r="I23" i="2"/>
  <c r="G33"/>
  <c r="G45"/>
  <c r="H23"/>
  <c r="H29"/>
  <c r="H33"/>
  <c r="H45"/>
  <c r="G46" i="1"/>
  <c r="G49"/>
  <c r="F49"/>
  <c r="I29" i="2"/>
  <c r="I33"/>
  <c r="I45"/>
  <c r="G55" i="1"/>
</calcChain>
</file>

<file path=xl/sharedStrings.xml><?xml version="1.0" encoding="utf-8"?>
<sst xmlns="http://schemas.openxmlformats.org/spreadsheetml/2006/main" count="79" uniqueCount="62">
  <si>
    <t>Income</t>
  </si>
  <si>
    <t>Collection from events 2012</t>
  </si>
  <si>
    <t>Closing Balance 2012</t>
  </si>
  <si>
    <t>Total Income</t>
  </si>
  <si>
    <t>Restricted Funds</t>
  </si>
  <si>
    <t>Unrestricted Funds</t>
  </si>
  <si>
    <t>Community Development Foundation</t>
  </si>
  <si>
    <t>Expenditure</t>
  </si>
  <si>
    <t>Website</t>
  </si>
  <si>
    <t>Date</t>
  </si>
  <si>
    <t xml:space="preserve">Guiseley and Rawdon well being grant </t>
  </si>
  <si>
    <t>Area Grant</t>
  </si>
  <si>
    <t>Folio</t>
  </si>
  <si>
    <t>Description</t>
  </si>
  <si>
    <t xml:space="preserve">                            Help with evidence base</t>
  </si>
  <si>
    <t xml:space="preserve">                            Less monies held back</t>
  </si>
  <si>
    <t>Refreshments Cllr meeting</t>
  </si>
  <si>
    <t>Smallprint printing</t>
  </si>
  <si>
    <t>Ink Cartridge</t>
  </si>
  <si>
    <t>Poster</t>
  </si>
  <si>
    <t>Smallprint printing poster</t>
  </si>
  <si>
    <t>Materials for pop up exhibition</t>
  </si>
  <si>
    <t>Training meeting CABE J Kirkby</t>
  </si>
  <si>
    <t>Stickers for prizes</t>
  </si>
  <si>
    <t>Refreshments Training event</t>
  </si>
  <si>
    <t>Guide Hut Training meeting</t>
  </si>
  <si>
    <t>DCLG Meeting London J Kirkby</t>
  </si>
  <si>
    <t>Train fare Guiseley to Leeds J Kirkby</t>
  </si>
  <si>
    <t>Meals J Kirkby</t>
  </si>
  <si>
    <t>Cllr meeting Leeds J Kirkby</t>
  </si>
  <si>
    <t>Stationery workshop J Kirkby</t>
  </si>
  <si>
    <t>Methodist Hall workshop</t>
  </si>
  <si>
    <t>ANF Room Hire New Life Community Church</t>
  </si>
  <si>
    <t>ANF  Survey forms</t>
  </si>
  <si>
    <t>Payments outstanding</t>
  </si>
  <si>
    <t>Camera Club</t>
  </si>
  <si>
    <t>Balance at Banks</t>
  </si>
  <si>
    <t>Total</t>
  </si>
  <si>
    <t>GBP</t>
  </si>
  <si>
    <t>Fixed Assets</t>
  </si>
  <si>
    <t>Less Depreciation</t>
  </si>
  <si>
    <t>Total Fixed Assets</t>
  </si>
  <si>
    <t>Current Assets</t>
  </si>
  <si>
    <t>Cash in Hand</t>
  </si>
  <si>
    <t>Total Current Assets</t>
  </si>
  <si>
    <t>Represented by:</t>
  </si>
  <si>
    <t>Income Surplus Brought Forward</t>
  </si>
  <si>
    <t>Income Surplus for Period</t>
  </si>
  <si>
    <t>Less current Assets/Accruals</t>
  </si>
  <si>
    <t xml:space="preserve">Net Assets </t>
  </si>
  <si>
    <t>Balance Sheet as at 31st August 2014</t>
  </si>
  <si>
    <t>Cash at Savings Bank</t>
  </si>
  <si>
    <t>Cash at Yorkshire Bank</t>
  </si>
  <si>
    <t>Current Liabilities</t>
  </si>
  <si>
    <t>Balance of Funds</t>
  </si>
  <si>
    <t>Total Liabilities</t>
  </si>
  <si>
    <t>Total Expenditure</t>
  </si>
  <si>
    <t>Total 2012</t>
  </si>
  <si>
    <t>Total 2013</t>
  </si>
  <si>
    <t>Surplus  August 2014</t>
  </si>
  <si>
    <t>Aireborough Neighbourhood Forum</t>
  </si>
  <si>
    <t>Aireborough Neighbourhood Forum -Income and Expenditure to 31st August 2014</t>
  </si>
</sst>
</file>

<file path=xl/styles.xml><?xml version="1.0" encoding="utf-8"?>
<styleSheet xmlns="http://schemas.openxmlformats.org/spreadsheetml/2006/main">
  <numFmts count="2">
    <numFmt numFmtId="44" formatCode="_-&quot;£&quot;* #,##0.00_-;\-&quot;£&quot;* #,##0.00_-;_-&quot;£&quot;* &quot;-&quot;??_-;_-@_-"/>
    <numFmt numFmtId="164" formatCode="0.00_ ;[Red]\-0.00\ "/>
  </numFmts>
  <fonts count="22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color indexed="12"/>
      <name val="Calibri"/>
      <family val="2"/>
    </font>
    <font>
      <b/>
      <sz val="18"/>
      <color indexed="8"/>
      <name val="Calibri"/>
      <family val="2"/>
    </font>
    <font>
      <b/>
      <u/>
      <sz val="20"/>
      <color indexed="8"/>
      <name val="Calibri"/>
      <family val="2"/>
    </font>
    <font>
      <u/>
      <sz val="11"/>
      <color indexed="8"/>
      <name val="Calibri"/>
      <family val="2"/>
    </font>
    <font>
      <sz val="11"/>
      <color indexed="8"/>
      <name val="Calibri"/>
      <family val="2"/>
    </font>
    <font>
      <b/>
      <u/>
      <sz val="14"/>
      <color indexed="8"/>
      <name val="Calibri"/>
      <family val="2"/>
    </font>
    <font>
      <sz val="14"/>
      <color indexed="8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b/>
      <u/>
      <sz val="14"/>
      <color indexed="8"/>
      <name val="Calibri"/>
      <family val="2"/>
    </font>
    <font>
      <u/>
      <sz val="14"/>
      <color indexed="8"/>
      <name val="Calibri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u/>
      <sz val="20"/>
      <color indexed="8"/>
      <name val="Calibri"/>
      <family val="2"/>
    </font>
    <font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C6EFCE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1" fillId="3" borderId="0" applyNumberFormat="0" applyBorder="0" applyAlignment="0" applyProtection="0"/>
  </cellStyleXfs>
  <cellXfs count="8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2" fontId="0" fillId="0" borderId="0" xfId="0" applyNumberFormat="1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1" fillId="3" borderId="7" xfId="2" applyBorder="1" applyAlignment="1">
      <alignment horizontal="center"/>
    </xf>
    <xf numFmtId="0" fontId="8" fillId="0" borderId="2" xfId="0" applyFont="1" applyBorder="1"/>
    <xf numFmtId="0" fontId="8" fillId="0" borderId="0" xfId="0" applyFont="1" applyBorder="1"/>
    <xf numFmtId="0" fontId="0" fillId="0" borderId="7" xfId="0" applyBorder="1"/>
    <xf numFmtId="0" fontId="9" fillId="0" borderId="2" xfId="0" applyFont="1" applyBorder="1"/>
    <xf numFmtId="0" fontId="10" fillId="0" borderId="0" xfId="0" applyFont="1" applyBorder="1"/>
    <xf numFmtId="2" fontId="0" fillId="0" borderId="8" xfId="1" applyNumberFormat="1" applyFont="1" applyBorder="1"/>
    <xf numFmtId="2" fontId="0" fillId="0" borderId="8" xfId="0" applyNumberFormat="1" applyBorder="1"/>
    <xf numFmtId="0" fontId="11" fillId="0" borderId="2" xfId="0" applyFont="1" applyBorder="1"/>
    <xf numFmtId="2" fontId="0" fillId="0" borderId="9" xfId="0" applyNumberFormat="1" applyBorder="1"/>
    <xf numFmtId="0" fontId="12" fillId="0" borderId="0" xfId="0" applyFont="1" applyBorder="1"/>
    <xf numFmtId="2" fontId="11" fillId="0" borderId="0" xfId="0" applyNumberFormat="1" applyFont="1" applyBorder="1"/>
    <xf numFmtId="2" fontId="0" fillId="0" borderId="7" xfId="0" applyNumberFormat="1" applyBorder="1"/>
    <xf numFmtId="0" fontId="11" fillId="0" borderId="0" xfId="0" applyFont="1" applyBorder="1"/>
    <xf numFmtId="0" fontId="9" fillId="0" borderId="0" xfId="0" applyFont="1" applyBorder="1"/>
    <xf numFmtId="0" fontId="2" fillId="0" borderId="0" xfId="0" applyFont="1" applyBorder="1"/>
    <xf numFmtId="0" fontId="2" fillId="0" borderId="2" xfId="0" applyFont="1" applyBorder="1"/>
    <xf numFmtId="0" fontId="13" fillId="0" borderId="2" xfId="0" applyFont="1" applyBorder="1"/>
    <xf numFmtId="44" fontId="0" fillId="0" borderId="0" xfId="1" applyFont="1" applyBorder="1"/>
    <xf numFmtId="2" fontId="0" fillId="0" borderId="7" xfId="1" applyNumberFormat="1" applyFont="1" applyBorder="1"/>
    <xf numFmtId="0" fontId="14" fillId="0" borderId="0" xfId="0" applyFont="1" applyBorder="1"/>
    <xf numFmtId="2" fontId="1" fillId="0" borderId="10" xfId="1" applyNumberFormat="1" applyFont="1" applyBorder="1"/>
    <xf numFmtId="38" fontId="15" fillId="0" borderId="0" xfId="0" applyNumberFormat="1" applyFont="1" applyFill="1" applyProtection="1"/>
    <xf numFmtId="38" fontId="16" fillId="0" borderId="0" xfId="0" applyNumberFormat="1" applyFont="1" applyFill="1" applyProtection="1"/>
    <xf numFmtId="38" fontId="17" fillId="0" borderId="0" xfId="0" applyNumberFormat="1" applyFont="1" applyFill="1" applyProtection="1"/>
    <xf numFmtId="38" fontId="12" fillId="0" borderId="0" xfId="0" applyNumberFormat="1" applyFont="1" applyFill="1" applyProtection="1"/>
    <xf numFmtId="2" fontId="0" fillId="0" borderId="7" xfId="0" applyNumberFormat="1" applyFill="1" applyBorder="1"/>
    <xf numFmtId="0" fontId="21" fillId="3" borderId="7" xfId="2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2" fontId="0" fillId="0" borderId="10" xfId="1" applyNumberFormat="1" applyFont="1" applyBorder="1"/>
    <xf numFmtId="0" fontId="0" fillId="0" borderId="8" xfId="0" applyBorder="1"/>
    <xf numFmtId="2" fontId="2" fillId="0" borderId="10" xfId="0" applyNumberFormat="1" applyFont="1" applyBorder="1"/>
    <xf numFmtId="0" fontId="0" fillId="0" borderId="9" xfId="0" applyBorder="1"/>
    <xf numFmtId="0" fontId="0" fillId="0" borderId="13" xfId="0" applyBorder="1"/>
    <xf numFmtId="0" fontId="0" fillId="0" borderId="14" xfId="0" applyBorder="1"/>
    <xf numFmtId="2" fontId="4" fillId="0" borderId="13" xfId="0" applyNumberFormat="1" applyFont="1" applyBorder="1"/>
    <xf numFmtId="0" fontId="2" fillId="0" borderId="7" xfId="0" applyFont="1" applyBorder="1" applyAlignment="1">
      <alignment horizontal="center" wrapText="1"/>
    </xf>
    <xf numFmtId="0" fontId="0" fillId="0" borderId="7" xfId="0" applyBorder="1" applyAlignment="1">
      <alignment horizontal="center"/>
    </xf>
    <xf numFmtId="17" fontId="0" fillId="0" borderId="7" xfId="0" applyNumberFormat="1" applyBorder="1"/>
    <xf numFmtId="0" fontId="3" fillId="0" borderId="7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0" fillId="0" borderId="7" xfId="0" applyBorder="1" applyAlignment="1">
      <alignment horizontal="center" wrapText="1"/>
    </xf>
    <xf numFmtId="14" fontId="0" fillId="0" borderId="7" xfId="0" applyNumberFormat="1" applyBorder="1"/>
    <xf numFmtId="0" fontId="0" fillId="0" borderId="10" xfId="0" applyBorder="1"/>
    <xf numFmtId="2" fontId="0" fillId="0" borderId="10" xfId="0" applyNumberFormat="1" applyBorder="1"/>
    <xf numFmtId="2" fontId="0" fillId="0" borderId="13" xfId="0" applyNumberFormat="1" applyBorder="1"/>
    <xf numFmtId="2" fontId="2" fillId="0" borderId="13" xfId="0" applyNumberFormat="1" applyFont="1" applyBorder="1"/>
    <xf numFmtId="0" fontId="0" fillId="0" borderId="15" xfId="0" applyBorder="1"/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wrapText="1"/>
    </xf>
    <xf numFmtId="2" fontId="0" fillId="0" borderId="15" xfId="0" applyNumberFormat="1" applyBorder="1"/>
    <xf numFmtId="0" fontId="3" fillId="0" borderId="10" xfId="0" applyFont="1" applyBorder="1"/>
    <xf numFmtId="0" fontId="2" fillId="0" borderId="13" xfId="0" applyFont="1" applyBorder="1"/>
    <xf numFmtId="0" fontId="2" fillId="0" borderId="16" xfId="0" applyFont="1" applyBorder="1"/>
    <xf numFmtId="0" fontId="2" fillId="0" borderId="10" xfId="0" applyFont="1" applyBorder="1"/>
    <xf numFmtId="164" fontId="0" fillId="0" borderId="7" xfId="0" applyNumberFormat="1" applyBorder="1"/>
    <xf numFmtId="0" fontId="13" fillId="0" borderId="0" xfId="0" applyFont="1" applyAlignment="1">
      <alignment horizontal="center"/>
    </xf>
    <xf numFmtId="17" fontId="0" fillId="0" borderId="10" xfId="0" applyNumberFormat="1" applyBorder="1"/>
    <xf numFmtId="2" fontId="4" fillId="0" borderId="10" xfId="0" applyNumberFormat="1" applyFont="1" applyBorder="1"/>
    <xf numFmtId="0" fontId="0" fillId="0" borderId="0" xfId="0" applyBorder="1" applyAlignment="1">
      <alignment horizontal="center"/>
    </xf>
    <xf numFmtId="0" fontId="18" fillId="0" borderId="2" xfId="0" applyFont="1" applyBorder="1"/>
    <xf numFmtId="0" fontId="0" fillId="0" borderId="17" xfId="0" applyBorder="1"/>
    <xf numFmtId="0" fontId="19" fillId="0" borderId="2" xfId="0" applyFont="1" applyBorder="1"/>
    <xf numFmtId="0" fontId="20" fillId="0" borderId="0" xfId="0" applyFont="1" applyAlignment="1">
      <alignment horizontal="center"/>
    </xf>
    <xf numFmtId="0" fontId="5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3">
    <cellStyle name="Currency" xfId="1" builtinId="4"/>
    <cellStyle name="Good" xfId="2" builtinId="2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Q56"/>
  <sheetViews>
    <sheetView tabSelected="1" workbookViewId="0">
      <selection activeCell="B2" sqref="B2"/>
    </sheetView>
  </sheetViews>
  <sheetFormatPr defaultRowHeight="15"/>
  <cols>
    <col min="3" max="3" width="36.5703125" customWidth="1"/>
    <col min="4" max="4" width="9.5703125" customWidth="1"/>
    <col min="5" max="5" width="10.7109375" customWidth="1"/>
    <col min="6" max="6" width="13.5703125" customWidth="1"/>
    <col min="8" max="8" width="3.28515625" customWidth="1"/>
    <col min="9" max="9" width="10.7109375" bestFit="1" customWidth="1"/>
    <col min="10" max="10" width="39.5703125" customWidth="1"/>
    <col min="11" max="11" width="3.140625" customWidth="1"/>
    <col min="13" max="13" width="2.140625" customWidth="1"/>
    <col min="14" max="14" width="11.85546875" customWidth="1"/>
    <col min="15" max="15" width="13.28515625" customWidth="1"/>
    <col min="16" max="16" width="10.140625" customWidth="1"/>
  </cols>
  <sheetData>
    <row r="1" spans="2:16" ht="26.25">
      <c r="B1" s="76" t="s">
        <v>61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</row>
    <row r="2" spans="2:16" ht="18.75">
      <c r="C2" s="69" t="s">
        <v>0</v>
      </c>
      <c r="J2" s="69" t="s">
        <v>7</v>
      </c>
    </row>
    <row r="3" spans="2:16" ht="30">
      <c r="B3" s="61" t="s">
        <v>9</v>
      </c>
      <c r="C3" s="53" t="s">
        <v>13</v>
      </c>
      <c r="D3" s="13"/>
      <c r="E3" s="48" t="s">
        <v>4</v>
      </c>
      <c r="F3" s="48" t="s">
        <v>5</v>
      </c>
      <c r="G3" s="48" t="s">
        <v>3</v>
      </c>
      <c r="I3" s="62" t="s">
        <v>9</v>
      </c>
      <c r="J3" s="54" t="s">
        <v>13</v>
      </c>
      <c r="L3" s="53" t="s">
        <v>12</v>
      </c>
      <c r="M3" s="13"/>
      <c r="N3" s="48" t="s">
        <v>4</v>
      </c>
      <c r="O3" s="48" t="s">
        <v>5</v>
      </c>
      <c r="P3" s="48" t="s">
        <v>3</v>
      </c>
    </row>
    <row r="4" spans="2:16">
      <c r="B4" s="50">
        <v>41183</v>
      </c>
      <c r="C4" s="13" t="s">
        <v>10</v>
      </c>
      <c r="D4" s="13"/>
      <c r="E4" s="13"/>
      <c r="F4" s="22">
        <v>468</v>
      </c>
      <c r="G4" s="22">
        <f>+F4+E4</f>
        <v>468</v>
      </c>
      <c r="I4" s="55">
        <v>41193</v>
      </c>
      <c r="J4" s="13" t="s">
        <v>8</v>
      </c>
      <c r="L4" s="49">
        <v>1</v>
      </c>
      <c r="M4" s="13"/>
      <c r="N4" s="13"/>
      <c r="O4" s="13">
        <v>9.5399999999999991</v>
      </c>
      <c r="P4" s="22">
        <f>+O4+N4</f>
        <v>9.5399999999999991</v>
      </c>
    </row>
    <row r="5" spans="2:16">
      <c r="B5" s="13">
        <v>2012</v>
      </c>
      <c r="C5" s="13" t="s">
        <v>1</v>
      </c>
      <c r="D5" s="13"/>
      <c r="E5" s="13"/>
      <c r="F5" s="22">
        <v>100</v>
      </c>
      <c r="G5" s="22">
        <f>+F5+E5</f>
        <v>100</v>
      </c>
      <c r="I5" s="13"/>
      <c r="J5" s="13"/>
      <c r="L5" s="13"/>
      <c r="M5" s="13"/>
      <c r="N5" s="13"/>
      <c r="O5" s="13"/>
      <c r="P5" s="22"/>
    </row>
    <row r="6" spans="2:16" ht="15.75" thickBot="1">
      <c r="B6" s="42"/>
      <c r="C6" s="42"/>
      <c r="D6" s="42"/>
      <c r="E6" s="42"/>
      <c r="F6" s="42"/>
      <c r="G6" s="42"/>
      <c r="I6" s="13"/>
      <c r="J6" s="13"/>
      <c r="L6" s="13"/>
      <c r="M6" s="13"/>
      <c r="N6" s="42"/>
      <c r="O6" s="42"/>
      <c r="P6" s="17"/>
    </row>
    <row r="7" spans="2:16" ht="16.5" thickTop="1" thickBot="1">
      <c r="B7" s="56"/>
      <c r="C7" s="56" t="s">
        <v>2</v>
      </c>
      <c r="D7" s="56"/>
      <c r="E7" s="56"/>
      <c r="F7" s="57">
        <f>SUM(F4:F6)</f>
        <v>568</v>
      </c>
      <c r="G7" s="57">
        <f>+F7+E7</f>
        <v>568</v>
      </c>
      <c r="I7" s="13"/>
      <c r="J7" s="13" t="s">
        <v>57</v>
      </c>
      <c r="L7" s="13"/>
      <c r="M7" s="13"/>
      <c r="N7" s="56"/>
      <c r="O7" s="56">
        <f>SUM(O4:O6)</f>
        <v>9.5399999999999991</v>
      </c>
      <c r="P7" s="57">
        <f t="shared" ref="P7:P46" si="0">+O7+N7</f>
        <v>9.5399999999999991</v>
      </c>
    </row>
    <row r="8" spans="2:16" ht="15.75" thickTop="1">
      <c r="B8" s="44"/>
      <c r="C8" s="44"/>
      <c r="D8" s="44"/>
      <c r="E8" s="44"/>
      <c r="F8" s="19"/>
      <c r="G8" s="19"/>
      <c r="I8" s="13"/>
      <c r="J8" s="13"/>
      <c r="L8" s="13"/>
      <c r="M8" s="13"/>
      <c r="N8" s="44"/>
      <c r="O8" s="44"/>
      <c r="P8" s="19"/>
    </row>
    <row r="9" spans="2:16">
      <c r="B9" s="13"/>
      <c r="C9" s="13"/>
      <c r="D9" s="13"/>
      <c r="E9" s="13"/>
      <c r="F9" s="22"/>
      <c r="G9" s="22"/>
      <c r="I9" s="55">
        <v>41313</v>
      </c>
      <c r="J9" s="13" t="s">
        <v>16</v>
      </c>
      <c r="L9" s="49">
        <v>2</v>
      </c>
      <c r="M9" s="13"/>
      <c r="N9" s="13"/>
      <c r="O9" s="22">
        <v>5.8</v>
      </c>
      <c r="P9" s="22">
        <f t="shared" si="0"/>
        <v>5.8</v>
      </c>
    </row>
    <row r="10" spans="2:16">
      <c r="B10" s="13"/>
      <c r="C10" s="13"/>
      <c r="D10" s="13"/>
      <c r="E10" s="13"/>
      <c r="F10" s="22"/>
      <c r="G10" s="22"/>
      <c r="I10" s="55">
        <v>41319</v>
      </c>
      <c r="J10" s="13" t="s">
        <v>17</v>
      </c>
      <c r="L10" s="49">
        <v>3</v>
      </c>
      <c r="M10" s="13"/>
      <c r="N10" s="13"/>
      <c r="O10" s="22">
        <v>10</v>
      </c>
      <c r="P10" s="22">
        <f t="shared" si="0"/>
        <v>10</v>
      </c>
    </row>
    <row r="11" spans="2:16">
      <c r="B11" s="13"/>
      <c r="C11" s="13"/>
      <c r="D11" s="13"/>
      <c r="E11" s="13"/>
      <c r="F11" s="22"/>
      <c r="G11" s="22"/>
      <c r="I11" s="55">
        <v>41326</v>
      </c>
      <c r="J11" s="13" t="s">
        <v>18</v>
      </c>
      <c r="L11" s="49">
        <v>4</v>
      </c>
      <c r="M11" s="13"/>
      <c r="N11" s="13"/>
      <c r="O11" s="22">
        <v>29</v>
      </c>
      <c r="P11" s="22">
        <f t="shared" si="0"/>
        <v>29</v>
      </c>
    </row>
    <row r="12" spans="2:16">
      <c r="B12" s="13"/>
      <c r="C12" s="13"/>
      <c r="D12" s="13"/>
      <c r="E12" s="13"/>
      <c r="F12" s="22"/>
      <c r="G12" s="22"/>
      <c r="I12" s="13"/>
      <c r="J12" s="13"/>
      <c r="L12" s="13"/>
      <c r="M12" s="13"/>
      <c r="N12" s="13"/>
      <c r="O12" s="13"/>
      <c r="P12" s="22">
        <f t="shared" si="0"/>
        <v>0</v>
      </c>
    </row>
    <row r="13" spans="2:16">
      <c r="B13" s="13"/>
      <c r="C13" s="13"/>
      <c r="D13" s="13"/>
      <c r="E13" s="13"/>
      <c r="F13" s="22"/>
      <c r="G13" s="22"/>
      <c r="I13" s="55">
        <v>41326</v>
      </c>
      <c r="J13" s="13" t="s">
        <v>20</v>
      </c>
      <c r="L13" s="49">
        <v>5</v>
      </c>
      <c r="M13" s="13"/>
      <c r="N13" s="13"/>
      <c r="O13" s="36">
        <v>5</v>
      </c>
      <c r="P13" s="22">
        <f t="shared" si="0"/>
        <v>5</v>
      </c>
    </row>
    <row r="14" spans="2:16">
      <c r="B14" s="13"/>
      <c r="C14" s="13"/>
      <c r="D14" s="13"/>
      <c r="E14" s="13"/>
      <c r="F14" s="22"/>
      <c r="G14" s="22"/>
      <c r="I14" s="13"/>
      <c r="J14" s="13"/>
      <c r="L14" s="13"/>
      <c r="M14" s="13"/>
      <c r="N14" s="13"/>
      <c r="O14" s="13"/>
      <c r="P14" s="22">
        <f t="shared" si="0"/>
        <v>0</v>
      </c>
    </row>
    <row r="15" spans="2:16">
      <c r="B15" s="13"/>
      <c r="C15" s="13"/>
      <c r="D15" s="13"/>
      <c r="E15" s="13"/>
      <c r="F15" s="22"/>
      <c r="G15" s="22"/>
      <c r="I15" s="55">
        <v>41328</v>
      </c>
      <c r="J15" s="13" t="s">
        <v>21</v>
      </c>
      <c r="L15" s="49">
        <v>6</v>
      </c>
      <c r="M15" s="13"/>
      <c r="N15" s="13"/>
      <c r="O15" s="36">
        <v>7.35</v>
      </c>
      <c r="P15" s="22">
        <f t="shared" si="0"/>
        <v>7.35</v>
      </c>
    </row>
    <row r="16" spans="2:16">
      <c r="B16" s="13"/>
      <c r="C16" s="13"/>
      <c r="D16" s="13"/>
      <c r="E16" s="13"/>
      <c r="F16" s="22"/>
      <c r="G16" s="22"/>
      <c r="I16" s="55">
        <v>41346</v>
      </c>
      <c r="J16" s="13" t="s">
        <v>22</v>
      </c>
      <c r="L16" s="49">
        <v>7</v>
      </c>
      <c r="M16" s="13"/>
      <c r="N16" s="13"/>
      <c r="O16" s="36">
        <v>5.7</v>
      </c>
      <c r="P16" s="22">
        <f t="shared" si="0"/>
        <v>5.7</v>
      </c>
    </row>
    <row r="17" spans="2:16">
      <c r="B17" s="13"/>
      <c r="C17" s="13"/>
      <c r="D17" s="13"/>
      <c r="E17" s="13"/>
      <c r="F17" s="22"/>
      <c r="G17" s="22"/>
      <c r="I17" s="55">
        <v>41343</v>
      </c>
      <c r="J17" s="13" t="s">
        <v>23</v>
      </c>
      <c r="L17" s="49">
        <v>8</v>
      </c>
      <c r="M17" s="13"/>
      <c r="N17" s="13"/>
      <c r="O17" s="36">
        <v>4.5</v>
      </c>
      <c r="P17" s="22">
        <f t="shared" si="0"/>
        <v>4.5</v>
      </c>
    </row>
    <row r="18" spans="2:16">
      <c r="B18" s="13"/>
      <c r="C18" s="13"/>
      <c r="D18" s="13"/>
      <c r="E18" s="13"/>
      <c r="F18" s="22"/>
      <c r="G18" s="22"/>
      <c r="I18" s="55">
        <v>41358</v>
      </c>
      <c r="J18" s="13" t="s">
        <v>24</v>
      </c>
      <c r="L18" s="49">
        <v>9</v>
      </c>
      <c r="M18" s="13"/>
      <c r="N18" s="13"/>
      <c r="O18" s="36">
        <v>6.17</v>
      </c>
      <c r="P18" s="22">
        <f t="shared" si="0"/>
        <v>6.17</v>
      </c>
    </row>
    <row r="19" spans="2:16">
      <c r="B19" s="13"/>
      <c r="C19" s="13"/>
      <c r="D19" s="13"/>
      <c r="E19" s="13"/>
      <c r="F19" s="22"/>
      <c r="G19" s="22"/>
      <c r="I19" s="55">
        <v>41358</v>
      </c>
      <c r="J19" s="13" t="s">
        <v>24</v>
      </c>
      <c r="L19" s="49">
        <v>10</v>
      </c>
      <c r="M19" s="13"/>
      <c r="N19" s="13"/>
      <c r="O19" s="36">
        <v>15.12</v>
      </c>
      <c r="P19" s="22">
        <f t="shared" si="0"/>
        <v>15.12</v>
      </c>
    </row>
    <row r="20" spans="2:16">
      <c r="B20" s="13"/>
      <c r="C20" s="13"/>
      <c r="D20" s="13"/>
      <c r="E20" s="13"/>
      <c r="F20" s="22"/>
      <c r="G20" s="22"/>
      <c r="I20" s="55">
        <v>41359</v>
      </c>
      <c r="J20" s="13" t="s">
        <v>25</v>
      </c>
      <c r="L20" s="49">
        <v>11</v>
      </c>
      <c r="M20" s="13"/>
      <c r="N20" s="13"/>
      <c r="O20" s="36">
        <v>30</v>
      </c>
      <c r="P20" s="22">
        <f t="shared" si="0"/>
        <v>30</v>
      </c>
    </row>
    <row r="21" spans="2:16">
      <c r="B21" s="13"/>
      <c r="C21" s="13"/>
      <c r="D21" s="13"/>
      <c r="E21" s="13"/>
      <c r="F21" s="22"/>
      <c r="G21" s="22"/>
      <c r="I21" s="55">
        <v>41394</v>
      </c>
      <c r="J21" s="13" t="s">
        <v>26</v>
      </c>
      <c r="L21" s="49">
        <v>12</v>
      </c>
      <c r="M21" s="13"/>
      <c r="N21" s="13"/>
      <c r="O21" s="36">
        <v>68.099999999999994</v>
      </c>
      <c r="P21" s="22">
        <f t="shared" si="0"/>
        <v>68.099999999999994</v>
      </c>
    </row>
    <row r="22" spans="2:16">
      <c r="B22" s="13"/>
      <c r="C22" s="13"/>
      <c r="D22" s="13"/>
      <c r="E22" s="13"/>
      <c r="F22" s="22"/>
      <c r="G22" s="22"/>
      <c r="I22" s="55">
        <v>41394</v>
      </c>
      <c r="J22" s="13" t="s">
        <v>27</v>
      </c>
      <c r="L22" s="49">
        <v>13</v>
      </c>
      <c r="M22" s="13"/>
      <c r="N22" s="13"/>
      <c r="O22" s="36">
        <v>5.7</v>
      </c>
      <c r="P22" s="22">
        <f t="shared" si="0"/>
        <v>5.7</v>
      </c>
    </row>
    <row r="23" spans="2:16">
      <c r="B23" s="13"/>
      <c r="C23" s="13"/>
      <c r="D23" s="13"/>
      <c r="E23" s="13"/>
      <c r="F23" s="22"/>
      <c r="G23" s="22"/>
      <c r="I23" s="55">
        <v>41394</v>
      </c>
      <c r="J23" s="13" t="s">
        <v>28</v>
      </c>
      <c r="L23" s="49">
        <v>14</v>
      </c>
      <c r="M23" s="13"/>
      <c r="N23" s="13"/>
      <c r="O23" s="36">
        <v>10.95</v>
      </c>
      <c r="P23" s="22">
        <f t="shared" si="0"/>
        <v>10.95</v>
      </c>
    </row>
    <row r="24" spans="2:16">
      <c r="B24" s="13"/>
      <c r="C24" s="13"/>
      <c r="D24" s="13"/>
      <c r="E24" s="13"/>
      <c r="F24" s="22"/>
      <c r="G24" s="22"/>
      <c r="I24" s="55">
        <v>41401</v>
      </c>
      <c r="J24" s="13" t="s">
        <v>29</v>
      </c>
      <c r="L24" s="49">
        <v>15</v>
      </c>
      <c r="M24" s="13"/>
      <c r="N24" s="13"/>
      <c r="O24" s="36">
        <v>5.7</v>
      </c>
      <c r="P24" s="22">
        <f t="shared" si="0"/>
        <v>5.7</v>
      </c>
    </row>
    <row r="25" spans="2:16">
      <c r="B25" s="13"/>
      <c r="C25" s="13"/>
      <c r="D25" s="13"/>
      <c r="E25" s="13"/>
      <c r="F25" s="22"/>
      <c r="G25" s="22"/>
      <c r="I25" s="55">
        <v>41447</v>
      </c>
      <c r="J25" s="13" t="s">
        <v>30</v>
      </c>
      <c r="L25" s="49">
        <v>16</v>
      </c>
      <c r="M25" s="13"/>
      <c r="N25" s="13"/>
      <c r="O25" s="36">
        <v>17.8</v>
      </c>
      <c r="P25" s="22">
        <f t="shared" si="0"/>
        <v>17.8</v>
      </c>
    </row>
    <row r="26" spans="2:16">
      <c r="B26" s="13"/>
      <c r="C26" s="13"/>
      <c r="D26" s="13"/>
      <c r="E26" s="13"/>
      <c r="F26" s="22"/>
      <c r="G26" s="22"/>
      <c r="I26" s="55">
        <v>41452</v>
      </c>
      <c r="J26" s="13" t="s">
        <v>31</v>
      </c>
      <c r="L26" s="49">
        <v>17</v>
      </c>
      <c r="M26" s="13"/>
      <c r="N26" s="13"/>
      <c r="O26" s="36">
        <v>35</v>
      </c>
      <c r="P26" s="22">
        <f t="shared" si="0"/>
        <v>35</v>
      </c>
    </row>
    <row r="27" spans="2:16">
      <c r="B27" s="13"/>
      <c r="C27" s="13"/>
      <c r="D27" s="13"/>
      <c r="E27" s="13"/>
      <c r="F27" s="13"/>
      <c r="G27" s="13"/>
      <c r="I27" s="55">
        <v>41521</v>
      </c>
      <c r="J27" s="13" t="s">
        <v>32</v>
      </c>
      <c r="L27" s="49"/>
      <c r="M27" s="13"/>
      <c r="N27" s="13"/>
      <c r="O27" s="36">
        <v>30</v>
      </c>
      <c r="P27" s="22">
        <f t="shared" si="0"/>
        <v>30</v>
      </c>
    </row>
    <row r="28" spans="2:16">
      <c r="B28" s="13"/>
      <c r="C28" s="13"/>
      <c r="D28" s="13"/>
      <c r="E28" s="13"/>
      <c r="F28" s="13"/>
      <c r="G28" s="13"/>
      <c r="I28" s="55">
        <v>41521</v>
      </c>
      <c r="J28" s="13" t="s">
        <v>33</v>
      </c>
      <c r="L28" s="49"/>
      <c r="M28" s="13"/>
      <c r="N28" s="13"/>
      <c r="O28" s="36">
        <v>1324.99</v>
      </c>
      <c r="P28" s="22">
        <f t="shared" si="0"/>
        <v>1324.99</v>
      </c>
    </row>
    <row r="29" spans="2:16">
      <c r="B29" s="13"/>
      <c r="C29" s="13"/>
      <c r="D29" s="13"/>
      <c r="E29" s="13"/>
      <c r="F29" s="13"/>
      <c r="G29" s="13"/>
      <c r="I29" s="13"/>
      <c r="J29" s="13"/>
      <c r="L29" s="13"/>
      <c r="M29" s="13"/>
      <c r="N29" s="13"/>
      <c r="O29" s="13"/>
      <c r="P29" s="22"/>
    </row>
    <row r="30" spans="2:16" ht="15.75" thickBot="1">
      <c r="B30" s="42"/>
      <c r="C30" s="42"/>
      <c r="D30" s="42"/>
      <c r="E30" s="42"/>
      <c r="F30" s="42"/>
      <c r="G30" s="42"/>
      <c r="I30" s="13"/>
      <c r="J30" s="13"/>
      <c r="L30" s="42"/>
      <c r="M30" s="42"/>
      <c r="N30" s="42"/>
      <c r="O30" s="42"/>
      <c r="P30" s="17"/>
    </row>
    <row r="31" spans="2:16" ht="16.5" thickTop="1" thickBot="1">
      <c r="B31" s="70">
        <v>41487</v>
      </c>
      <c r="C31" s="56" t="s">
        <v>11</v>
      </c>
      <c r="D31" s="56"/>
      <c r="E31" s="56"/>
      <c r="F31" s="57">
        <v>1485</v>
      </c>
      <c r="G31" s="57">
        <f>+F31+E31</f>
        <v>1485</v>
      </c>
      <c r="I31" s="13"/>
      <c r="J31" s="13" t="s">
        <v>58</v>
      </c>
      <c r="L31" s="45"/>
      <c r="M31" s="45"/>
      <c r="N31" s="45"/>
      <c r="O31" s="58">
        <f>SUM(O9:O30)</f>
        <v>1616.88</v>
      </c>
      <c r="P31" s="58">
        <f t="shared" si="0"/>
        <v>1616.88</v>
      </c>
    </row>
    <row r="32" spans="2:16" ht="15.75" thickTop="1">
      <c r="B32" s="44"/>
      <c r="C32" s="44"/>
      <c r="D32" s="44"/>
      <c r="E32" s="44"/>
      <c r="F32" s="19"/>
      <c r="G32" s="19"/>
      <c r="I32" s="13"/>
      <c r="J32" s="13"/>
      <c r="L32" s="44"/>
      <c r="M32" s="44"/>
      <c r="N32" s="44"/>
      <c r="O32" s="44"/>
      <c r="P32" s="19"/>
    </row>
    <row r="33" spans="2:17">
      <c r="B33" s="50">
        <v>41852</v>
      </c>
      <c r="C33" s="13" t="s">
        <v>6</v>
      </c>
      <c r="D33" s="13"/>
      <c r="E33" s="13"/>
      <c r="F33" s="22"/>
      <c r="G33" s="22"/>
      <c r="I33" s="13"/>
      <c r="J33" s="13"/>
      <c r="L33" s="13"/>
      <c r="M33" s="13"/>
      <c r="N33" s="13"/>
      <c r="O33" s="13"/>
      <c r="P33" s="22"/>
    </row>
    <row r="34" spans="2:17">
      <c r="B34" s="13"/>
      <c r="C34" s="13" t="s">
        <v>14</v>
      </c>
      <c r="D34" s="13"/>
      <c r="E34" s="13"/>
      <c r="F34" s="22"/>
      <c r="G34" s="22"/>
      <c r="I34" s="13"/>
      <c r="J34" s="13"/>
      <c r="L34" s="13"/>
      <c r="M34" s="13"/>
      <c r="N34" s="13"/>
      <c r="O34" s="13"/>
      <c r="P34" s="22"/>
    </row>
    <row r="35" spans="2:17">
      <c r="B35" s="13"/>
      <c r="C35" s="13"/>
      <c r="D35" s="22">
        <v>672</v>
      </c>
      <c r="E35" s="13"/>
      <c r="F35" s="22"/>
      <c r="G35" s="22"/>
      <c r="I35" s="13"/>
      <c r="J35" s="13"/>
      <c r="L35" s="13"/>
      <c r="M35" s="13"/>
      <c r="N35" s="13"/>
      <c r="O35" s="13"/>
      <c r="P35" s="22"/>
    </row>
    <row r="36" spans="2:17">
      <c r="B36" s="13"/>
      <c r="C36" s="13"/>
      <c r="D36" s="22">
        <v>1152</v>
      </c>
      <c r="E36" s="13"/>
      <c r="F36" s="13"/>
      <c r="G36" s="13"/>
      <c r="I36" s="13"/>
      <c r="J36" s="13"/>
      <c r="L36" s="13"/>
      <c r="M36" s="13"/>
      <c r="N36" s="13"/>
      <c r="O36" s="22"/>
      <c r="P36" s="22"/>
    </row>
    <row r="37" spans="2:17">
      <c r="B37" s="13"/>
      <c r="C37" s="13"/>
      <c r="D37" s="22">
        <v>1920</v>
      </c>
      <c r="E37" s="13"/>
      <c r="F37" s="13"/>
      <c r="G37" s="13"/>
      <c r="I37" s="13"/>
      <c r="J37" s="13"/>
      <c r="L37" s="13"/>
      <c r="M37" s="13"/>
      <c r="N37" s="13"/>
      <c r="O37" s="13"/>
      <c r="P37" s="22"/>
    </row>
    <row r="38" spans="2:17">
      <c r="B38" s="13"/>
      <c r="C38" s="13"/>
      <c r="D38" s="22">
        <v>1920</v>
      </c>
      <c r="E38" s="13"/>
      <c r="F38" s="13"/>
      <c r="G38" s="13"/>
      <c r="I38" s="13"/>
      <c r="J38" s="13"/>
      <c r="L38" s="13"/>
      <c r="M38" s="13"/>
      <c r="N38" s="13"/>
      <c r="O38" s="13"/>
      <c r="P38" s="22"/>
    </row>
    <row r="39" spans="2:17">
      <c r="B39" s="13"/>
      <c r="C39" s="13" t="s">
        <v>15</v>
      </c>
      <c r="D39" s="22">
        <v>1336</v>
      </c>
      <c r="E39" s="13"/>
      <c r="F39" s="13"/>
      <c r="G39" s="13"/>
      <c r="I39" s="13"/>
      <c r="J39" s="13"/>
      <c r="L39" s="13"/>
      <c r="M39" s="13"/>
      <c r="N39" s="13"/>
      <c r="O39" s="13"/>
      <c r="P39" s="22"/>
    </row>
    <row r="40" spans="2:17">
      <c r="B40" s="13"/>
      <c r="C40" s="13"/>
      <c r="D40" s="68">
        <v>-700</v>
      </c>
      <c r="E40" s="22">
        <f>SUM(D35:D40)</f>
        <v>6300</v>
      </c>
      <c r="F40" s="13"/>
      <c r="G40" s="22">
        <f>+E40</f>
        <v>6300</v>
      </c>
      <c r="I40" s="13"/>
      <c r="J40" s="13"/>
      <c r="L40" s="13"/>
      <c r="M40" s="13"/>
      <c r="N40" s="13"/>
      <c r="O40" s="13"/>
      <c r="P40" s="22"/>
    </row>
    <row r="41" spans="2:17">
      <c r="B41" s="13"/>
      <c r="C41" s="13"/>
      <c r="D41" s="13"/>
      <c r="E41" s="13"/>
      <c r="F41" s="13"/>
      <c r="G41" s="13"/>
      <c r="I41" s="13"/>
      <c r="J41" s="13"/>
      <c r="L41" s="13"/>
      <c r="M41" s="13"/>
      <c r="N41" s="13"/>
      <c r="O41" s="13"/>
      <c r="P41" s="22"/>
    </row>
    <row r="42" spans="2:17">
      <c r="B42" s="13"/>
      <c r="C42" s="13"/>
      <c r="D42" s="13"/>
      <c r="E42" s="13"/>
      <c r="F42" s="13"/>
      <c r="G42" s="13"/>
      <c r="I42" s="13"/>
      <c r="J42" s="13"/>
      <c r="L42" s="13"/>
      <c r="M42" s="13"/>
      <c r="N42" s="13"/>
      <c r="O42" s="13"/>
      <c r="P42" s="22"/>
    </row>
    <row r="43" spans="2:17">
      <c r="B43" s="13"/>
      <c r="C43" s="13"/>
      <c r="D43" s="13"/>
      <c r="E43" s="13"/>
      <c r="F43" s="13"/>
      <c r="G43" s="13"/>
      <c r="I43" s="13"/>
      <c r="J43" s="13"/>
      <c r="L43" s="13"/>
      <c r="M43" s="13"/>
      <c r="N43" s="13"/>
      <c r="O43" s="13"/>
      <c r="P43" s="22"/>
    </row>
    <row r="44" spans="2:17">
      <c r="B44" s="60"/>
      <c r="C44" s="60"/>
      <c r="D44" s="13"/>
      <c r="E44" s="60"/>
      <c r="F44" s="60"/>
      <c r="G44" s="60"/>
      <c r="I44" s="60"/>
      <c r="J44" s="60"/>
      <c r="L44" s="60"/>
      <c r="M44" s="60"/>
      <c r="N44" s="60"/>
      <c r="O44" s="60"/>
      <c r="P44" s="63"/>
    </row>
    <row r="45" spans="2:17" ht="15.75" thickBot="1">
      <c r="B45" s="42"/>
      <c r="C45" s="42"/>
      <c r="D45" s="1"/>
      <c r="E45" s="42"/>
      <c r="F45" s="42"/>
      <c r="G45" s="42"/>
      <c r="I45" s="42"/>
      <c r="J45" s="42"/>
      <c r="K45" s="1"/>
      <c r="L45" s="42"/>
      <c r="M45" s="42"/>
      <c r="N45" s="42"/>
      <c r="O45" s="42"/>
      <c r="P45" s="17"/>
    </row>
    <row r="46" spans="2:17" ht="16.5" thickTop="1" thickBot="1">
      <c r="B46" s="56"/>
      <c r="C46" s="64" t="s">
        <v>3</v>
      </c>
      <c r="D46" s="46"/>
      <c r="E46" s="43">
        <f>SUM(E40)</f>
        <v>6300</v>
      </c>
      <c r="F46" s="43">
        <f>+F31+F7</f>
        <v>2053</v>
      </c>
      <c r="G46" s="43">
        <f>+G40+G31+G7</f>
        <v>8353</v>
      </c>
      <c r="I46" s="56"/>
      <c r="J46" s="64" t="s">
        <v>56</v>
      </c>
      <c r="K46" s="46"/>
      <c r="L46" s="56"/>
      <c r="M46" s="56"/>
      <c r="N46" s="56"/>
      <c r="O46" s="43">
        <f>+O31+O7</f>
        <v>1626.42</v>
      </c>
      <c r="P46" s="43">
        <f t="shared" si="0"/>
        <v>1626.42</v>
      </c>
    </row>
    <row r="47" spans="2:17" ht="15.75" thickTop="1">
      <c r="B47" s="44"/>
      <c r="C47" s="44"/>
      <c r="E47" s="44"/>
      <c r="F47" s="44"/>
      <c r="G47" s="44"/>
      <c r="I47" s="4"/>
      <c r="J47" s="4"/>
      <c r="K47" s="4"/>
      <c r="L47" s="4"/>
      <c r="M47" s="4"/>
      <c r="N47" s="4"/>
      <c r="O47" s="4"/>
      <c r="P47" s="3"/>
      <c r="Q47" s="4"/>
    </row>
    <row r="48" spans="2:17" ht="15.75" thickBot="1">
      <c r="B48" s="42"/>
      <c r="C48" s="42"/>
      <c r="D48" s="42"/>
      <c r="E48" s="42"/>
      <c r="F48" s="42"/>
      <c r="G48" s="42"/>
      <c r="I48" s="4"/>
      <c r="J48" s="4"/>
      <c r="K48" s="4"/>
      <c r="L48" s="4"/>
      <c r="M48" s="4"/>
      <c r="N48" s="4"/>
      <c r="O48" s="4"/>
      <c r="P48" s="3"/>
      <c r="Q48" s="4"/>
    </row>
    <row r="49" spans="2:17" ht="16.5" thickTop="1" thickBot="1">
      <c r="B49" s="56"/>
      <c r="C49" s="67" t="s">
        <v>36</v>
      </c>
      <c r="D49" s="56"/>
      <c r="E49" s="71">
        <f>+E46</f>
        <v>6300</v>
      </c>
      <c r="F49" s="71">
        <f>+F46-O46</f>
        <v>426.57999999999993</v>
      </c>
      <c r="G49" s="71">
        <f>+G46-O46</f>
        <v>6726.58</v>
      </c>
      <c r="I49" s="51" t="s">
        <v>34</v>
      </c>
      <c r="J49" s="52"/>
      <c r="K49" s="13"/>
      <c r="L49" s="13"/>
      <c r="M49" s="13"/>
      <c r="N49" s="39"/>
      <c r="O49" s="13"/>
      <c r="P49" s="3"/>
      <c r="Q49" s="4"/>
    </row>
    <row r="50" spans="2:17" ht="15.75" thickTop="1">
      <c r="B50" s="44"/>
      <c r="C50" s="44"/>
      <c r="D50" s="44"/>
      <c r="E50" s="44"/>
      <c r="F50" s="44"/>
      <c r="G50" s="44"/>
      <c r="I50" s="13"/>
      <c r="J50" s="13" t="s">
        <v>19</v>
      </c>
      <c r="K50" s="13"/>
      <c r="L50" s="13"/>
      <c r="M50" s="36"/>
      <c r="N50" s="13"/>
      <c r="O50" s="36">
        <v>65</v>
      </c>
      <c r="P50" s="4"/>
      <c r="Q50" s="4"/>
    </row>
    <row r="51" spans="2:17">
      <c r="B51" s="13"/>
      <c r="C51" s="13"/>
      <c r="D51" s="13"/>
      <c r="E51" s="13"/>
      <c r="F51" s="13"/>
      <c r="G51" s="13"/>
      <c r="H51" s="2"/>
      <c r="I51" s="13"/>
      <c r="J51" s="13" t="s">
        <v>21</v>
      </c>
      <c r="K51" s="13"/>
      <c r="L51" s="13"/>
      <c r="M51" s="36"/>
      <c r="N51" s="13"/>
      <c r="O51" s="36">
        <v>5</v>
      </c>
    </row>
    <row r="52" spans="2:17" ht="15.75" thickBot="1">
      <c r="B52" s="13"/>
      <c r="C52" s="13"/>
      <c r="D52" s="13"/>
      <c r="E52" s="13"/>
      <c r="F52" s="13"/>
      <c r="G52" s="49"/>
      <c r="I52" s="42"/>
      <c r="J52" s="42" t="s">
        <v>35</v>
      </c>
      <c r="K52" s="46"/>
      <c r="L52" s="42"/>
      <c r="M52" s="17"/>
      <c r="N52" s="42"/>
      <c r="O52" s="17">
        <v>100</v>
      </c>
    </row>
    <row r="53" spans="2:17" ht="16.5" thickTop="1" thickBot="1">
      <c r="B53" s="13"/>
      <c r="C53" s="13"/>
      <c r="D53" s="13"/>
      <c r="E53" s="13"/>
      <c r="F53" s="13"/>
      <c r="G53" s="13"/>
      <c r="I53" s="65"/>
      <c r="J53" s="65" t="s">
        <v>37</v>
      </c>
      <c r="K53" s="66"/>
      <c r="L53" s="65"/>
      <c r="M53" s="59"/>
      <c r="N53" s="65"/>
      <c r="O53" s="59">
        <f>SUM(O50:O52)</f>
        <v>170</v>
      </c>
    </row>
    <row r="54" spans="2:17" ht="16.5" thickTop="1" thickBot="1">
      <c r="G54" s="46"/>
    </row>
    <row r="55" spans="2:17" ht="16.5" thickTop="1" thickBot="1">
      <c r="B55" s="65"/>
      <c r="C55" s="65" t="s">
        <v>59</v>
      </c>
      <c r="D55" s="66"/>
      <c r="E55" s="59">
        <f>+E49</f>
        <v>6300</v>
      </c>
      <c r="F55" s="59">
        <f>+F49-O53</f>
        <v>256.57999999999993</v>
      </c>
      <c r="G55" s="43">
        <f>SUM(E55:F55)</f>
        <v>6556.58</v>
      </c>
    </row>
    <row r="56" spans="2:17" ht="15.75" thickTop="1"/>
  </sheetData>
  <mergeCells count="1">
    <mergeCell ref="B1:P1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57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3:L47"/>
  <sheetViews>
    <sheetView workbookViewId="0">
      <selection activeCell="B4" sqref="B4"/>
    </sheetView>
  </sheetViews>
  <sheetFormatPr defaultRowHeight="15"/>
  <cols>
    <col min="6" max="6" width="4.5703125" customWidth="1"/>
    <col min="7" max="7" width="17" customWidth="1"/>
    <col min="8" max="8" width="17.42578125" customWidth="1"/>
    <col min="9" max="9" width="12.5703125" customWidth="1"/>
  </cols>
  <sheetData>
    <row r="3" spans="2:12" ht="23.25">
      <c r="B3" s="77" t="s">
        <v>60</v>
      </c>
      <c r="C3" s="78"/>
      <c r="D3" s="78"/>
      <c r="E3" s="78"/>
      <c r="F3" s="78"/>
      <c r="G3" s="78"/>
      <c r="H3" s="78"/>
      <c r="I3" s="79"/>
    </row>
    <row r="4" spans="2:12" ht="3.75" customHeight="1">
      <c r="B4" s="5"/>
      <c r="C4" s="4"/>
      <c r="D4" s="4"/>
      <c r="E4" s="4"/>
      <c r="F4" s="4"/>
      <c r="G4" s="4"/>
      <c r="H4" s="4"/>
      <c r="I4" s="6"/>
    </row>
    <row r="5" spans="2:12">
      <c r="B5" s="80" t="s">
        <v>50</v>
      </c>
      <c r="C5" s="81"/>
      <c r="D5" s="81"/>
      <c r="E5" s="81"/>
      <c r="F5" s="82"/>
      <c r="G5" s="82"/>
      <c r="H5" s="82"/>
      <c r="I5" s="83"/>
    </row>
    <row r="6" spans="2:12">
      <c r="B6" s="84"/>
      <c r="C6" s="82"/>
      <c r="D6" s="82"/>
      <c r="E6" s="82"/>
      <c r="F6" s="82"/>
      <c r="G6" s="82"/>
      <c r="H6" s="82"/>
      <c r="I6" s="83"/>
    </row>
    <row r="7" spans="2:12">
      <c r="B7" s="5"/>
      <c r="C7" s="4"/>
      <c r="D7" s="4"/>
      <c r="E7" s="4"/>
      <c r="F7" s="4"/>
      <c r="G7" s="4"/>
      <c r="H7" s="4"/>
      <c r="I7" s="6"/>
    </row>
    <row r="8" spans="2:12">
      <c r="B8" s="39"/>
      <c r="C8" s="40"/>
      <c r="D8" s="40"/>
      <c r="E8" s="40"/>
      <c r="F8" s="40"/>
      <c r="G8" s="37" t="s">
        <v>4</v>
      </c>
      <c r="H8" s="10" t="s">
        <v>5</v>
      </c>
      <c r="I8" s="10" t="s">
        <v>37</v>
      </c>
      <c r="K8" s="32"/>
      <c r="L8" s="33"/>
    </row>
    <row r="9" spans="2:12">
      <c r="B9" s="5"/>
      <c r="C9" s="4"/>
      <c r="D9" s="4"/>
      <c r="E9" s="4"/>
      <c r="F9" s="4"/>
      <c r="G9" s="38" t="s">
        <v>38</v>
      </c>
      <c r="H9" s="38" t="s">
        <v>38</v>
      </c>
      <c r="I9" s="38" t="s">
        <v>38</v>
      </c>
      <c r="K9" s="34"/>
      <c r="L9" s="34"/>
    </row>
    <row r="10" spans="2:12">
      <c r="B10" s="11"/>
      <c r="C10" s="12"/>
      <c r="D10" s="12"/>
      <c r="E10" s="12"/>
      <c r="F10" s="4"/>
      <c r="G10" s="13"/>
      <c r="H10" s="13"/>
      <c r="I10" s="13"/>
      <c r="K10" s="34"/>
      <c r="L10" s="34"/>
    </row>
    <row r="11" spans="2:12" ht="15.75" thickBot="1">
      <c r="B11" s="5"/>
      <c r="C11" s="4"/>
      <c r="D11" s="4"/>
      <c r="E11" s="4"/>
      <c r="F11" s="4"/>
      <c r="G11" s="42"/>
      <c r="H11" s="42"/>
      <c r="I11" s="42"/>
      <c r="K11" s="34"/>
      <c r="L11" s="34"/>
    </row>
    <row r="12" spans="2:12" ht="20.25" thickTop="1" thickBot="1">
      <c r="B12" s="14" t="s">
        <v>39</v>
      </c>
      <c r="C12" s="15"/>
      <c r="D12" s="12"/>
      <c r="E12" s="12"/>
      <c r="F12" s="4"/>
      <c r="G12" s="41">
        <v>0</v>
      </c>
      <c r="H12" s="41">
        <v>0</v>
      </c>
      <c r="I12" s="41">
        <v>0</v>
      </c>
      <c r="K12" s="34"/>
      <c r="L12" s="34"/>
    </row>
    <row r="13" spans="2:12" ht="15.75" thickTop="1">
      <c r="B13" s="18"/>
      <c r="C13" s="12"/>
      <c r="D13" s="12"/>
      <c r="E13" s="12"/>
      <c r="F13" s="4"/>
      <c r="G13" s="19"/>
      <c r="H13" s="19"/>
      <c r="I13" s="19"/>
      <c r="K13" s="34"/>
      <c r="L13" s="34"/>
    </row>
    <row r="14" spans="2:12">
      <c r="B14" s="18" t="s">
        <v>40</v>
      </c>
      <c r="C14" s="20"/>
      <c r="D14" s="21"/>
      <c r="E14" s="20"/>
      <c r="F14" s="4"/>
      <c r="G14" s="22"/>
      <c r="H14" s="22"/>
      <c r="I14" s="22"/>
      <c r="K14" s="34"/>
      <c r="L14" s="34"/>
    </row>
    <row r="15" spans="2:12">
      <c r="B15" s="18"/>
      <c r="C15" s="23"/>
      <c r="D15" s="23"/>
      <c r="E15" s="20"/>
      <c r="F15" s="4"/>
      <c r="G15" s="22"/>
      <c r="H15" s="22"/>
      <c r="I15" s="22"/>
      <c r="K15" s="34"/>
      <c r="L15" s="35"/>
    </row>
    <row r="16" spans="2:12" ht="15.75" thickBot="1">
      <c r="B16" s="5"/>
      <c r="C16" s="4"/>
      <c r="D16" s="4"/>
      <c r="E16" s="4"/>
      <c r="F16" s="4"/>
      <c r="G16" s="17"/>
      <c r="H16" s="17"/>
      <c r="I16" s="17"/>
    </row>
    <row r="17" spans="2:9" ht="20.25" thickTop="1" thickBot="1">
      <c r="B17" s="14" t="s">
        <v>41</v>
      </c>
      <c r="C17" s="24"/>
      <c r="D17" s="23"/>
      <c r="E17" s="23"/>
      <c r="F17" s="25"/>
      <c r="G17" s="43">
        <f>SUM(G12:G16)</f>
        <v>0</v>
      </c>
      <c r="H17" s="43">
        <f>SUM(H12:H16)</f>
        <v>0</v>
      </c>
      <c r="I17" s="43">
        <f>SUM(I12:I16)</f>
        <v>0</v>
      </c>
    </row>
    <row r="18" spans="2:9" ht="15.75" thickTop="1">
      <c r="B18" s="26"/>
      <c r="C18" s="4"/>
      <c r="D18" s="4"/>
      <c r="E18" s="4"/>
      <c r="F18" s="4"/>
      <c r="G18" s="19"/>
      <c r="H18" s="19"/>
      <c r="I18" s="19"/>
    </row>
    <row r="19" spans="2:9" ht="18.75">
      <c r="B19" s="27" t="s">
        <v>42</v>
      </c>
      <c r="C19" s="4"/>
      <c r="D19" s="4"/>
      <c r="E19" s="4"/>
      <c r="F19" s="4"/>
      <c r="G19" s="22"/>
      <c r="H19" s="22"/>
      <c r="I19" s="22"/>
    </row>
    <row r="20" spans="2:9">
      <c r="B20" s="26" t="s">
        <v>43</v>
      </c>
      <c r="C20" s="4"/>
      <c r="D20" s="4"/>
      <c r="E20" s="4"/>
      <c r="F20" s="4"/>
      <c r="G20" s="22">
        <v>0</v>
      </c>
      <c r="H20" s="22">
        <v>0</v>
      </c>
      <c r="I20" s="22">
        <v>0</v>
      </c>
    </row>
    <row r="21" spans="2:9">
      <c r="B21" s="18" t="s">
        <v>52</v>
      </c>
      <c r="C21" s="12"/>
      <c r="D21" s="12"/>
      <c r="E21" s="12"/>
      <c r="F21" s="28"/>
      <c r="G21" s="29">
        <v>0</v>
      </c>
      <c r="H21" s="29">
        <v>426.58</v>
      </c>
      <c r="I21" s="29">
        <f>+H21</f>
        <v>426.58</v>
      </c>
    </row>
    <row r="22" spans="2:9" ht="15.75" thickBot="1">
      <c r="B22" s="18" t="s">
        <v>51</v>
      </c>
      <c r="C22" s="12"/>
      <c r="D22" s="12"/>
      <c r="E22" s="12"/>
      <c r="F22" s="4"/>
      <c r="G22" s="16">
        <v>6300</v>
      </c>
      <c r="H22" s="16"/>
      <c r="I22" s="16">
        <f>+G22</f>
        <v>6300</v>
      </c>
    </row>
    <row r="23" spans="2:9" ht="20.25" thickTop="1" thickBot="1">
      <c r="B23" s="14" t="s">
        <v>44</v>
      </c>
      <c r="C23" s="30"/>
      <c r="D23" s="12"/>
      <c r="E23" s="12"/>
      <c r="F23" s="4"/>
      <c r="G23" s="31">
        <f>SUM(G21:G22)</f>
        <v>6300</v>
      </c>
      <c r="H23" s="31">
        <f>SUM(H21:H22)</f>
        <v>426.58</v>
      </c>
      <c r="I23" s="31">
        <f>SUM(I21:I22)</f>
        <v>6726.58</v>
      </c>
    </row>
    <row r="24" spans="2:9" ht="15.75" thickTop="1">
      <c r="B24" s="18"/>
      <c r="C24" s="12"/>
      <c r="D24" s="12"/>
      <c r="E24" s="12"/>
      <c r="F24" s="4"/>
      <c r="G24" s="19"/>
      <c r="H24" s="19"/>
      <c r="I24" s="19"/>
    </row>
    <row r="25" spans="2:9">
      <c r="B25" s="5"/>
      <c r="C25" s="4"/>
      <c r="D25" s="4"/>
      <c r="E25" s="4"/>
      <c r="F25" s="4"/>
      <c r="G25" s="22"/>
      <c r="H25" s="22"/>
      <c r="I25" s="22"/>
    </row>
    <row r="26" spans="2:9" ht="18.75">
      <c r="B26" s="14" t="s">
        <v>45</v>
      </c>
      <c r="C26" s="15"/>
      <c r="D26" s="12"/>
      <c r="E26" s="12"/>
      <c r="F26" s="4"/>
      <c r="G26" s="22"/>
      <c r="H26" s="22"/>
      <c r="I26" s="22"/>
    </row>
    <row r="27" spans="2:9">
      <c r="B27" s="18"/>
      <c r="C27" s="12"/>
      <c r="D27" s="12"/>
      <c r="E27" s="12"/>
      <c r="F27" s="4"/>
      <c r="G27" s="22"/>
      <c r="H27" s="22"/>
      <c r="I27" s="22"/>
    </row>
    <row r="28" spans="2:9">
      <c r="B28" s="18" t="s">
        <v>46</v>
      </c>
      <c r="C28" s="12"/>
      <c r="D28" s="12"/>
      <c r="E28" s="12"/>
      <c r="F28" s="4"/>
      <c r="G28" s="22">
        <v>0</v>
      </c>
      <c r="H28" s="22">
        <v>0</v>
      </c>
      <c r="I28" s="22">
        <f>SUM(H28)</f>
        <v>0</v>
      </c>
    </row>
    <row r="29" spans="2:9">
      <c r="B29" s="18" t="s">
        <v>47</v>
      </c>
      <c r="C29" s="12"/>
      <c r="D29" s="12"/>
      <c r="E29" s="12"/>
      <c r="F29" s="4"/>
      <c r="G29" s="22">
        <f>+G23-G28</f>
        <v>6300</v>
      </c>
      <c r="H29" s="22">
        <f>+H23</f>
        <v>426.58</v>
      </c>
      <c r="I29" s="22">
        <f>SUM(G29:H29)</f>
        <v>6726.58</v>
      </c>
    </row>
    <row r="30" spans="2:9">
      <c r="B30" s="18" t="s">
        <v>40</v>
      </c>
      <c r="C30" s="12"/>
      <c r="D30" s="12"/>
      <c r="E30" s="12"/>
      <c r="F30" s="4"/>
      <c r="G30" s="22"/>
      <c r="H30" s="22"/>
      <c r="I30" s="22"/>
    </row>
    <row r="31" spans="2:9">
      <c r="B31" s="18" t="s">
        <v>48</v>
      </c>
      <c r="C31" s="12"/>
      <c r="D31" s="12"/>
      <c r="E31" s="12"/>
      <c r="F31" s="4"/>
      <c r="G31" s="22"/>
      <c r="H31" s="22"/>
      <c r="I31" s="22"/>
    </row>
    <row r="32" spans="2:9" ht="15.75" thickBot="1">
      <c r="B32" s="18"/>
      <c r="C32" s="12"/>
      <c r="D32" s="12"/>
      <c r="E32" s="12"/>
      <c r="F32" s="4"/>
      <c r="G32" s="17"/>
      <c r="H32" s="17"/>
      <c r="I32" s="17"/>
    </row>
    <row r="33" spans="2:9" ht="20.25" thickTop="1" thickBot="1">
      <c r="B33" s="14" t="s">
        <v>49</v>
      </c>
      <c r="C33" s="23"/>
      <c r="D33" s="23"/>
      <c r="E33" s="23"/>
      <c r="F33" s="4"/>
      <c r="G33" s="43">
        <f>SUM(G28:G32)</f>
        <v>6300</v>
      </c>
      <c r="H33" s="43">
        <f>SUM(H28:H32)</f>
        <v>426.58</v>
      </c>
      <c r="I33" s="43">
        <f>SUM(I28:I32)</f>
        <v>6726.58</v>
      </c>
    </row>
    <row r="34" spans="2:9" ht="15.75" thickTop="1">
      <c r="B34" s="5"/>
      <c r="C34" s="4"/>
      <c r="D34" s="4"/>
      <c r="E34" s="28"/>
      <c r="F34" s="4"/>
      <c r="G34" s="44"/>
      <c r="H34" s="44"/>
      <c r="I34" s="44"/>
    </row>
    <row r="35" spans="2:9">
      <c r="B35" s="5"/>
      <c r="C35" s="4"/>
      <c r="D35" s="4"/>
      <c r="E35" s="4"/>
      <c r="F35" s="4"/>
      <c r="G35" s="13"/>
      <c r="H35" s="13"/>
      <c r="I35" s="13"/>
    </row>
    <row r="36" spans="2:9" ht="18.75">
      <c r="B36" s="27" t="s">
        <v>53</v>
      </c>
      <c r="C36" s="4"/>
      <c r="D36" s="4"/>
      <c r="E36" s="4"/>
      <c r="F36" s="4"/>
      <c r="G36" s="13"/>
      <c r="H36" s="13"/>
      <c r="I36" s="13"/>
    </row>
    <row r="37" spans="2:9">
      <c r="B37" s="5"/>
      <c r="C37" s="4"/>
      <c r="D37" s="4"/>
      <c r="E37" s="4"/>
      <c r="F37" s="4"/>
      <c r="G37" s="13"/>
      <c r="H37" s="13"/>
      <c r="I37" s="13"/>
    </row>
    <row r="38" spans="2:9">
      <c r="B38" s="5" t="s">
        <v>19</v>
      </c>
      <c r="C38" s="4"/>
      <c r="D38" s="4"/>
      <c r="E38" s="4"/>
      <c r="F38" s="72"/>
      <c r="G38" s="13"/>
      <c r="H38" s="36">
        <v>65</v>
      </c>
      <c r="I38" s="13"/>
    </row>
    <row r="39" spans="2:9">
      <c r="B39" s="5" t="s">
        <v>21</v>
      </c>
      <c r="C39" s="4"/>
      <c r="D39" s="4"/>
      <c r="E39" s="72"/>
      <c r="F39" s="4"/>
      <c r="G39" s="13"/>
      <c r="H39" s="36">
        <v>5</v>
      </c>
      <c r="I39" s="13"/>
    </row>
    <row r="40" spans="2:9">
      <c r="B40" s="5" t="s">
        <v>35</v>
      </c>
      <c r="C40" s="4"/>
      <c r="D40" s="4"/>
      <c r="E40" s="4"/>
      <c r="F40" s="4"/>
      <c r="G40" s="13"/>
      <c r="H40" s="22">
        <v>100</v>
      </c>
      <c r="I40" s="13"/>
    </row>
    <row r="41" spans="2:9" ht="15.75" thickBot="1">
      <c r="B41" s="5"/>
      <c r="C41" s="4"/>
      <c r="D41" s="4"/>
      <c r="E41" s="4"/>
      <c r="F41" s="4"/>
      <c r="G41" s="13"/>
      <c r="H41" s="13"/>
      <c r="I41" s="13"/>
    </row>
    <row r="42" spans="2:9" ht="20.25" thickTop="1" thickBot="1">
      <c r="B42" s="73" t="s">
        <v>55</v>
      </c>
      <c r="C42" s="4"/>
      <c r="D42" s="4"/>
      <c r="E42" s="4"/>
      <c r="F42" s="4"/>
      <c r="G42" s="45">
        <f>SUM(G37:G41)</f>
        <v>0</v>
      </c>
      <c r="H42" s="45">
        <f>SUM(H37:H41)</f>
        <v>170</v>
      </c>
      <c r="I42" s="45">
        <f>SUM(I37:I41)</f>
        <v>0</v>
      </c>
    </row>
    <row r="43" spans="2:9" ht="15.75" thickTop="1">
      <c r="B43" s="5"/>
      <c r="C43" s="4"/>
      <c r="D43" s="4"/>
      <c r="E43" s="4"/>
      <c r="F43" s="4"/>
      <c r="G43" s="4"/>
      <c r="H43" s="4"/>
      <c r="I43" s="6"/>
    </row>
    <row r="44" spans="2:9" ht="15.75" thickBot="1">
      <c r="B44" s="5"/>
      <c r="C44" s="4"/>
      <c r="D44" s="4"/>
      <c r="E44" s="4"/>
      <c r="F44" s="4"/>
      <c r="G44" s="46"/>
      <c r="H44" s="46"/>
      <c r="I44" s="74"/>
    </row>
    <row r="45" spans="2:9" ht="22.5" thickTop="1" thickBot="1">
      <c r="B45" s="75" t="s">
        <v>54</v>
      </c>
      <c r="C45" s="4"/>
      <c r="D45" s="4"/>
      <c r="E45" s="4"/>
      <c r="F45" s="4"/>
      <c r="G45" s="47">
        <f>+G33-G42</f>
        <v>6300</v>
      </c>
      <c r="H45" s="47">
        <f>+H33-H42</f>
        <v>256.58</v>
      </c>
      <c r="I45" s="47">
        <f>+I33-I42</f>
        <v>6726.58</v>
      </c>
    </row>
    <row r="46" spans="2:9" ht="15.75" thickTop="1">
      <c r="B46" s="5"/>
      <c r="C46" s="4"/>
      <c r="D46" s="4"/>
      <c r="E46" s="4"/>
      <c r="F46" s="4"/>
      <c r="G46" s="4"/>
      <c r="H46" s="4"/>
      <c r="I46" s="6"/>
    </row>
    <row r="47" spans="2:9">
      <c r="B47" s="7"/>
      <c r="C47" s="8"/>
      <c r="D47" s="8"/>
      <c r="E47" s="8"/>
      <c r="F47" s="8"/>
      <c r="G47" s="8"/>
      <c r="H47" s="8"/>
      <c r="I47" s="9"/>
    </row>
  </sheetData>
  <mergeCells count="2">
    <mergeCell ref="B3:I3"/>
    <mergeCell ref="B5:I6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8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Income and expenditure</vt:lpstr>
      <vt:lpstr>Balance Sheet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JoanTrev</dc:creator>
  <cp:lastModifiedBy>Liz</cp:lastModifiedBy>
  <cp:lastPrinted>2014-09-23T22:27:13Z</cp:lastPrinted>
  <dcterms:created xsi:type="dcterms:W3CDTF">2014-09-23T19:53:28Z</dcterms:created>
  <dcterms:modified xsi:type="dcterms:W3CDTF">2014-10-02T20:08:54Z</dcterms:modified>
</cp:coreProperties>
</file>